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AG ANJAB 2024\P3K (Jabatan Pelaksana)\contoh Anjab ABK Pengelola Umum Operasional\"/>
    </mc:Choice>
  </mc:AlternateContent>
  <bookViews>
    <workbookView xWindow="0" yWindow="0" windowWidth="14390" windowHeight="4430" firstSheet="1" activeTab="1"/>
  </bookViews>
  <sheets>
    <sheet name="1.Analis Kelembagaan(7)" sheetId="7" r:id="rId1"/>
    <sheet name="ABK PUO(1)" sheetId="2" r:id="rId2"/>
    <sheet name="ABK PUO(2)" sheetId="8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" i="8" l="1"/>
  <c r="V12" i="8"/>
  <c r="U12" i="8"/>
  <c r="T12" i="8"/>
  <c r="S12" i="8"/>
  <c r="P12" i="8"/>
  <c r="X12" i="8" s="1"/>
  <c r="W11" i="8"/>
  <c r="T11" i="8"/>
  <c r="S11" i="8"/>
  <c r="N11" i="8"/>
  <c r="V11" i="8" s="1"/>
  <c r="J11" i="8"/>
  <c r="U11" i="8" s="1"/>
  <c r="W10" i="8"/>
  <c r="V10" i="8"/>
  <c r="T10" i="8"/>
  <c r="S10" i="8"/>
  <c r="N10" i="8"/>
  <c r="J10" i="8"/>
  <c r="U10" i="8" s="1"/>
  <c r="W9" i="8"/>
  <c r="T9" i="8"/>
  <c r="S9" i="8"/>
  <c r="N9" i="8"/>
  <c r="V9" i="8" s="1"/>
  <c r="J9" i="8"/>
  <c r="P9" i="8" s="1"/>
  <c r="X9" i="8" s="1"/>
  <c r="W8" i="8"/>
  <c r="T8" i="8"/>
  <c r="S8" i="8"/>
  <c r="N8" i="8"/>
  <c r="V8" i="8" s="1"/>
  <c r="J8" i="8"/>
  <c r="U8" i="8" s="1"/>
  <c r="W7" i="8"/>
  <c r="T7" i="8"/>
  <c r="S7" i="8"/>
  <c r="N7" i="8"/>
  <c r="V7" i="8" s="1"/>
  <c r="J7" i="8"/>
  <c r="U7" i="8" s="1"/>
  <c r="N10" i="2"/>
  <c r="J10" i="2"/>
  <c r="N9" i="2"/>
  <c r="J9" i="2"/>
  <c r="N8" i="2"/>
  <c r="J8" i="2"/>
  <c r="P8" i="2" s="1"/>
  <c r="P10" i="8" l="1"/>
  <c r="X10" i="8" s="1"/>
  <c r="P11" i="8"/>
  <c r="X11" i="8" s="1"/>
  <c r="P8" i="8"/>
  <c r="X8" i="8" s="1"/>
  <c r="U9" i="8"/>
  <c r="P7" i="8"/>
  <c r="X7" i="8" s="1"/>
  <c r="X14" i="8" s="1"/>
  <c r="P10" i="2"/>
  <c r="P9" i="2"/>
  <c r="T8" i="2"/>
  <c r="T9" i="2"/>
  <c r="T10" i="2"/>
  <c r="T11" i="2"/>
  <c r="T12" i="2"/>
  <c r="T7" i="2"/>
  <c r="S8" i="2"/>
  <c r="S9" i="2"/>
  <c r="S10" i="2"/>
  <c r="S11" i="2"/>
  <c r="S12" i="2"/>
  <c r="S7" i="2"/>
  <c r="W15" i="7"/>
  <c r="V15" i="7"/>
  <c r="U15" i="7"/>
  <c r="P15" i="7"/>
  <c r="X15" i="7" s="1"/>
  <c r="W14" i="7"/>
  <c r="U14" i="7"/>
  <c r="N14" i="7"/>
  <c r="V14" i="7" s="1"/>
  <c r="J14" i="7"/>
  <c r="P14" i="7" s="1"/>
  <c r="X14" i="7" s="1"/>
  <c r="W13" i="7"/>
  <c r="V13" i="7"/>
  <c r="N13" i="7"/>
  <c r="J13" i="7"/>
  <c r="U13" i="7" s="1"/>
  <c r="W12" i="7"/>
  <c r="U12" i="7"/>
  <c r="N12" i="7"/>
  <c r="V12" i="7" s="1"/>
  <c r="J12" i="7"/>
  <c r="P12" i="7" s="1"/>
  <c r="X12" i="7" s="1"/>
  <c r="W11" i="7"/>
  <c r="V11" i="7"/>
  <c r="P11" i="7"/>
  <c r="X11" i="7" s="1"/>
  <c r="N11" i="7"/>
  <c r="J11" i="7"/>
  <c r="U11" i="7" s="1"/>
  <c r="W10" i="7"/>
  <c r="U10" i="7"/>
  <c r="N10" i="7"/>
  <c r="V10" i="7" s="1"/>
  <c r="J10" i="7"/>
  <c r="P10" i="7" s="1"/>
  <c r="X10" i="7" s="1"/>
  <c r="W9" i="7"/>
  <c r="V9" i="7"/>
  <c r="N9" i="7"/>
  <c r="J9" i="7"/>
  <c r="U9" i="7" s="1"/>
  <c r="W8" i="7"/>
  <c r="U8" i="7"/>
  <c r="N8" i="7"/>
  <c r="V8" i="7" s="1"/>
  <c r="J8" i="7"/>
  <c r="P8" i="7" s="1"/>
  <c r="X8" i="7" s="1"/>
  <c r="W7" i="7"/>
  <c r="V7" i="7"/>
  <c r="N7" i="7"/>
  <c r="J7" i="7"/>
  <c r="U7" i="7" s="1"/>
  <c r="P7" i="7" l="1"/>
  <c r="X7" i="7" s="1"/>
  <c r="P13" i="7"/>
  <c r="X13" i="7" s="1"/>
  <c r="P9" i="7"/>
  <c r="X9" i="7" s="1"/>
  <c r="X17" i="7" s="1"/>
  <c r="J7" i="2" l="1"/>
  <c r="N7" i="2"/>
  <c r="J11" i="2"/>
  <c r="N11" i="2"/>
  <c r="P12" i="2"/>
  <c r="P11" i="2" l="1"/>
  <c r="X11" i="2" s="1"/>
  <c r="P7" i="2"/>
  <c r="X7" i="2" s="1"/>
  <c r="X8" i="2"/>
  <c r="U8" i="2"/>
  <c r="X9" i="2"/>
  <c r="X10" i="2"/>
  <c r="X12" i="2"/>
  <c r="W8" i="2"/>
  <c r="W9" i="2"/>
  <c r="W10" i="2"/>
  <c r="W11" i="2"/>
  <c r="W12" i="2"/>
  <c r="W7" i="2"/>
  <c r="V8" i="2"/>
  <c r="V9" i="2"/>
  <c r="V10" i="2"/>
  <c r="V11" i="2"/>
  <c r="V12" i="2"/>
  <c r="V7" i="2"/>
  <c r="U9" i="2"/>
  <c r="U10" i="2"/>
  <c r="U11" i="2"/>
  <c r="U12" i="2"/>
  <c r="U7" i="2"/>
  <c r="X14" i="2" l="1"/>
</calcChain>
</file>

<file path=xl/sharedStrings.xml><?xml version="1.0" encoding="utf-8"?>
<sst xmlns="http://schemas.openxmlformats.org/spreadsheetml/2006/main" count="234" uniqueCount="43">
  <si>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</si>
  <si>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</si>
  <si>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</si>
  <si>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</si>
  <si>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</si>
  <si>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</si>
  <si>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</si>
  <si>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</si>
  <si>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</si>
  <si>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</si>
  <si>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</si>
  <si>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</si>
  <si>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</si>
  <si>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</si>
  <si>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</si>
  <si>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</si>
  <si>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</si>
  <si>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</si>
  <si>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</si>
  <si>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</si>
  <si>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</si>
  <si>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</si>
  <si>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</si>
  <si>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</si>
  <si>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</si>
  <si>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</si>
  <si>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</si>
  <si>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</si>
  <si>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Mempelajari tugas dan petunjuk teknis yang diberikan atasan</t>
  </si>
  <si>
    <t>Menyiapkan bahan konsep  program Kelembagaan Provinsi</t>
  </si>
  <si>
    <t>Mempelajari peraturan perundang-undangan, keputusan, petunjuk pelaksanaan dan petunjuk teknis Kelembagaan Provinsi</t>
  </si>
  <si>
    <t>Menganalisis data dan bahan yang berhubungan dengan Kelembagaan Provinsi</t>
  </si>
  <si>
    <t>Menyusun konsep telaahan data Kelembagaan Provinsi sesuai pedoman dan petunjuk teknis</t>
  </si>
  <si>
    <t>Menyusun laporan hasil pelaksanaan tugas pengembangan kegiatan Kelembagaan Provinsi</t>
  </si>
  <si>
    <t>Melaporkan pelaksanaan tugas  kepada atasan baik secara lisan maupun tertulis</t>
  </si>
  <si>
    <t>Memberikan saran dan pertimbangan kepada atasan baik secara lisan maupun tertulis sebagai bahan perumusan kebijakan</t>
  </si>
  <si>
    <t>Melaksanakan tugas lain yang diberikan oleh atasan sehubungan dengan pelaksanaan tugas kedinasan</t>
  </si>
  <si>
    <t>Bahan</t>
  </si>
  <si>
    <t>Melakukan kesiapan Layanan sesuai dengan petunjuk dan arahan pimpinan untuk kelancaran pelaksanaan tugas</t>
  </si>
  <si>
    <t>Melakukan Layanan sesuai dengan arahan pimpinan dalam rangka pelaksanaan tugas kedinasan</t>
  </si>
  <si>
    <t>Melakukan pemeliharaan atau perbaikan kualitas standar pelayanan</t>
  </si>
  <si>
    <t>Melaporkan pelaksanaan dan hasil kegiatan kepada Atasan sebagai bahan evaluasi dan pertanggungjawaban</t>
  </si>
  <si>
    <t xml:space="preserve">Melaksanakan tugas kedinasan lain yang diberikan oleh atasan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</si>
</sst>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/>
    <xf numFmtId="0" fontId="0" fillId="0" borderId="6" xfId="0" applyBorder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5" fillId="0" borderId="6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4" fillId="0" borderId="4" xfId="0" applyNumberFormat="1" applyFont="1" applyBorder="1" applyAlignment="1">
      <alignment horizontal="center" vertical="center" wrapText="1"/>
    </xf>
    <xf numFmtId="164" fontId="8" fillId="0" borderId="0" xfId="0" applyNumberFormat="1" applyFont="1"/>
    <xf numFmtId="0" fontId="8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7"/>
  <sheetViews>
    <sheetView topLeftCell="A13" workbookViewId="0">
      <selection activeCell="S21" sqref="S21"/>
    </sheetView>
  </sheetViews>
  <sheetFormatPr defaultRowHeight="14.5" x14ac:dyDescent="0.35"/>
  <cols>
    <col min="1" max="1" width="3.632812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8" max="18" width="3.08984375" bestFit="1" customWidth="1"/>
    <col min="19" max="19" width="20.6328125" customWidth="1"/>
  </cols>
  <sheetData>
    <row r="3" spans="2:32" ht="18" x14ac:dyDescent="0.4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R3" s="28" t="s">
        <v>24</v>
      </c>
      <c r="S3" s="28"/>
      <c r="T3" s="28"/>
      <c r="U3" s="28"/>
      <c r="V3" s="28"/>
      <c r="W3" s="28"/>
      <c r="X3" s="28"/>
      <c r="Y3" s="7"/>
      <c r="Z3" s="7"/>
      <c r="AA3" s="7"/>
      <c r="AB3" s="7"/>
      <c r="AC3" s="7"/>
      <c r="AD3" s="7"/>
      <c r="AE3" s="7"/>
      <c r="AF3" s="7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5"/>
      <c r="I6" s="2"/>
      <c r="J6" s="2" t="s">
        <v>3</v>
      </c>
      <c r="K6" s="15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43" customHeight="1" thickBot="1" x14ac:dyDescent="0.4">
      <c r="B7" s="10" t="s">
        <v>8</v>
      </c>
      <c r="C7" s="5" t="s">
        <v>28</v>
      </c>
      <c r="D7" s="13" t="s">
        <v>26</v>
      </c>
      <c r="E7" s="14" t="s">
        <v>22</v>
      </c>
      <c r="F7" s="14">
        <v>235</v>
      </c>
      <c r="G7" s="13" t="s">
        <v>17</v>
      </c>
      <c r="H7" s="16">
        <v>6</v>
      </c>
      <c r="I7" s="17" t="s">
        <v>18</v>
      </c>
      <c r="J7" s="17">
        <f>F7*H7</f>
        <v>1410</v>
      </c>
      <c r="K7" s="16">
        <v>90</v>
      </c>
      <c r="L7" s="17" t="s">
        <v>23</v>
      </c>
      <c r="M7" s="17">
        <v>60</v>
      </c>
      <c r="N7" s="17">
        <f>K7/M7</f>
        <v>1.5</v>
      </c>
      <c r="O7" s="17">
        <v>1250</v>
      </c>
      <c r="P7" s="4">
        <f>J7*N7/O7</f>
        <v>1.6919999999999999</v>
      </c>
      <c r="R7" s="3" t="s">
        <v>8</v>
      </c>
      <c r="S7" s="5" t="s">
        <v>28</v>
      </c>
      <c r="T7" s="17" t="s">
        <v>26</v>
      </c>
      <c r="U7" s="4">
        <f t="shared" ref="U7:U15" si="0">J7</f>
        <v>1410</v>
      </c>
      <c r="V7" s="4">
        <f t="shared" ref="V7:X15" si="1">N7</f>
        <v>1.5</v>
      </c>
      <c r="W7" s="4">
        <f t="shared" si="1"/>
        <v>1250</v>
      </c>
      <c r="X7" s="4">
        <f t="shared" si="1"/>
        <v>1.6919999999999999</v>
      </c>
    </row>
    <row r="8" spans="2:32" ht="39.5" thickBot="1" x14ac:dyDescent="0.4">
      <c r="B8" s="10" t="s">
        <v>9</v>
      </c>
      <c r="C8" s="3" t="s">
        <v>29</v>
      </c>
      <c r="D8" s="13" t="s">
        <v>37</v>
      </c>
      <c r="E8" s="18" t="s">
        <v>19</v>
      </c>
      <c r="F8" s="14">
        <v>1</v>
      </c>
      <c r="G8" s="13" t="s">
        <v>17</v>
      </c>
      <c r="H8" s="19">
        <v>6</v>
      </c>
      <c r="I8" s="17" t="s">
        <v>18</v>
      </c>
      <c r="J8" s="17">
        <f t="shared" ref="J8:J14" si="2">F8*H8</f>
        <v>6</v>
      </c>
      <c r="K8" s="19">
        <v>600</v>
      </c>
      <c r="L8" s="17" t="s">
        <v>23</v>
      </c>
      <c r="M8" s="17">
        <v>60</v>
      </c>
      <c r="N8" s="17">
        <f t="shared" ref="N8:N14" si="3">K8/M8</f>
        <v>10</v>
      </c>
      <c r="O8" s="17">
        <v>1250</v>
      </c>
      <c r="P8" s="4">
        <f t="shared" ref="P8:P15" si="4">J8*N8/O8</f>
        <v>4.8000000000000001E-2</v>
      </c>
      <c r="R8" s="3" t="s">
        <v>9</v>
      </c>
      <c r="S8" s="3" t="s">
        <v>29</v>
      </c>
      <c r="T8" s="17" t="s">
        <v>37</v>
      </c>
      <c r="U8" s="4">
        <f>J8</f>
        <v>6</v>
      </c>
      <c r="V8" s="4">
        <f t="shared" si="1"/>
        <v>10</v>
      </c>
      <c r="W8" s="4">
        <f t="shared" si="1"/>
        <v>1250</v>
      </c>
      <c r="X8" s="4">
        <f t="shared" si="1"/>
        <v>4.8000000000000001E-2</v>
      </c>
    </row>
    <row r="9" spans="2:32" ht="68" customHeight="1" thickBot="1" x14ac:dyDescent="0.4">
      <c r="B9" s="10" t="s">
        <v>10</v>
      </c>
      <c r="C9" s="3" t="s">
        <v>30</v>
      </c>
      <c r="D9" s="13" t="s">
        <v>26</v>
      </c>
      <c r="E9" s="14" t="s">
        <v>21</v>
      </c>
      <c r="F9" s="14">
        <v>12</v>
      </c>
      <c r="G9" s="13" t="s">
        <v>17</v>
      </c>
      <c r="H9" s="19">
        <v>14</v>
      </c>
      <c r="I9" s="17" t="s">
        <v>18</v>
      </c>
      <c r="J9" s="17">
        <f t="shared" si="2"/>
        <v>168</v>
      </c>
      <c r="K9" s="19">
        <v>180</v>
      </c>
      <c r="L9" s="17" t="s">
        <v>23</v>
      </c>
      <c r="M9" s="17">
        <v>60</v>
      </c>
      <c r="N9" s="17">
        <f t="shared" si="3"/>
        <v>3</v>
      </c>
      <c r="O9" s="17">
        <v>1250</v>
      </c>
      <c r="P9" s="4">
        <f t="shared" si="4"/>
        <v>0.4032</v>
      </c>
      <c r="R9" s="3" t="s">
        <v>10</v>
      </c>
      <c r="S9" s="3" t="s">
        <v>30</v>
      </c>
      <c r="T9" s="17" t="s">
        <v>26</v>
      </c>
      <c r="U9" s="4">
        <f t="shared" si="0"/>
        <v>168</v>
      </c>
      <c r="V9" s="4">
        <f t="shared" si="1"/>
        <v>3</v>
      </c>
      <c r="W9" s="4">
        <f t="shared" si="1"/>
        <v>1250</v>
      </c>
      <c r="X9" s="4">
        <f t="shared" si="1"/>
        <v>0.4032</v>
      </c>
    </row>
    <row r="10" spans="2:32" ht="43.5" customHeight="1" thickBot="1" x14ac:dyDescent="0.4">
      <c r="B10" s="10" t="s">
        <v>11</v>
      </c>
      <c r="C10" s="5" t="s">
        <v>31</v>
      </c>
      <c r="D10" s="13" t="s">
        <v>26</v>
      </c>
      <c r="E10" s="14" t="s">
        <v>21</v>
      </c>
      <c r="F10" s="14">
        <v>12</v>
      </c>
      <c r="G10" s="13" t="s">
        <v>17</v>
      </c>
      <c r="H10" s="19">
        <v>16</v>
      </c>
      <c r="I10" s="17" t="s">
        <v>18</v>
      </c>
      <c r="J10" s="17">
        <f t="shared" si="2"/>
        <v>192</v>
      </c>
      <c r="K10" s="19">
        <v>360</v>
      </c>
      <c r="L10" s="17" t="s">
        <v>23</v>
      </c>
      <c r="M10" s="17">
        <v>60</v>
      </c>
      <c r="N10" s="17">
        <f t="shared" si="3"/>
        <v>6</v>
      </c>
      <c r="O10" s="17">
        <v>1250</v>
      </c>
      <c r="P10" s="4">
        <f t="shared" si="4"/>
        <v>0.92159999999999997</v>
      </c>
      <c r="R10" s="3" t="s">
        <v>11</v>
      </c>
      <c r="S10" s="5" t="s">
        <v>31</v>
      </c>
      <c r="T10" s="17" t="s">
        <v>26</v>
      </c>
      <c r="U10" s="4">
        <f t="shared" si="0"/>
        <v>192</v>
      </c>
      <c r="V10" s="4">
        <f t="shared" si="1"/>
        <v>6</v>
      </c>
      <c r="W10" s="4">
        <f t="shared" si="1"/>
        <v>1250</v>
      </c>
      <c r="X10" s="4">
        <f t="shared" si="1"/>
        <v>0.92159999999999997</v>
      </c>
    </row>
    <row r="11" spans="2:32" ht="52.5" thickBot="1" x14ac:dyDescent="0.4">
      <c r="B11" s="10" t="s">
        <v>12</v>
      </c>
      <c r="C11" s="3" t="s">
        <v>32</v>
      </c>
      <c r="D11" s="13" t="s">
        <v>25</v>
      </c>
      <c r="E11" s="14" t="s">
        <v>21</v>
      </c>
      <c r="F11" s="14">
        <v>12</v>
      </c>
      <c r="G11" s="13" t="s">
        <v>17</v>
      </c>
      <c r="H11" s="19">
        <v>20</v>
      </c>
      <c r="I11" s="17" t="s">
        <v>18</v>
      </c>
      <c r="J11" s="17">
        <f t="shared" si="2"/>
        <v>240</v>
      </c>
      <c r="K11" s="19">
        <v>480</v>
      </c>
      <c r="L11" s="17" t="s">
        <v>23</v>
      </c>
      <c r="M11" s="17">
        <v>60</v>
      </c>
      <c r="N11" s="17">
        <f t="shared" si="3"/>
        <v>8</v>
      </c>
      <c r="O11" s="17">
        <v>1250</v>
      </c>
      <c r="P11" s="4">
        <f t="shared" si="4"/>
        <v>1.536</v>
      </c>
      <c r="R11" s="3" t="s">
        <v>12</v>
      </c>
      <c r="S11" s="3" t="s">
        <v>32</v>
      </c>
      <c r="T11" s="17" t="s">
        <v>25</v>
      </c>
      <c r="U11" s="4">
        <f t="shared" si="0"/>
        <v>240</v>
      </c>
      <c r="V11" s="4">
        <f t="shared" si="1"/>
        <v>8</v>
      </c>
      <c r="W11" s="4">
        <f t="shared" si="1"/>
        <v>1250</v>
      </c>
      <c r="X11" s="4">
        <f t="shared" si="1"/>
        <v>1.536</v>
      </c>
    </row>
    <row r="12" spans="2:32" ht="54" customHeight="1" thickBot="1" x14ac:dyDescent="0.4">
      <c r="B12" s="11" t="s">
        <v>13</v>
      </c>
      <c r="C12" s="3" t="s">
        <v>33</v>
      </c>
      <c r="D12" s="11" t="s">
        <v>27</v>
      </c>
      <c r="E12" s="18" t="s">
        <v>20</v>
      </c>
      <c r="F12" s="14">
        <v>47</v>
      </c>
      <c r="G12" s="13" t="s">
        <v>17</v>
      </c>
      <c r="H12" s="19">
        <v>8</v>
      </c>
      <c r="I12" s="17" t="s">
        <v>18</v>
      </c>
      <c r="J12" s="17">
        <f t="shared" si="2"/>
        <v>376</v>
      </c>
      <c r="K12" s="19">
        <v>120</v>
      </c>
      <c r="L12" s="17" t="s">
        <v>23</v>
      </c>
      <c r="M12" s="17">
        <v>60</v>
      </c>
      <c r="N12" s="17">
        <f t="shared" si="3"/>
        <v>2</v>
      </c>
      <c r="O12" s="20">
        <v>1250</v>
      </c>
      <c r="P12" s="4">
        <f t="shared" si="4"/>
        <v>0.60160000000000002</v>
      </c>
      <c r="R12" s="6" t="s">
        <v>13</v>
      </c>
      <c r="S12" s="3" t="s">
        <v>33</v>
      </c>
      <c r="T12" s="20" t="s">
        <v>27</v>
      </c>
      <c r="U12" s="4">
        <f t="shared" si="0"/>
        <v>376</v>
      </c>
      <c r="V12" s="4">
        <f t="shared" si="1"/>
        <v>2</v>
      </c>
      <c r="W12" s="4">
        <f t="shared" si="1"/>
        <v>1250</v>
      </c>
      <c r="X12" s="4">
        <f t="shared" si="1"/>
        <v>0.60160000000000002</v>
      </c>
    </row>
    <row r="13" spans="2:32" ht="43.5" customHeight="1" thickBot="1" x14ac:dyDescent="0.4">
      <c r="B13" s="11" t="s">
        <v>14</v>
      </c>
      <c r="C13" s="3" t="s">
        <v>34</v>
      </c>
      <c r="D13" s="11" t="s">
        <v>27</v>
      </c>
      <c r="E13" s="14" t="s">
        <v>21</v>
      </c>
      <c r="F13" s="14">
        <v>12</v>
      </c>
      <c r="G13" s="13" t="s">
        <v>17</v>
      </c>
      <c r="H13" s="16">
        <v>8</v>
      </c>
      <c r="I13" s="17" t="s">
        <v>18</v>
      </c>
      <c r="J13" s="17">
        <f t="shared" si="2"/>
        <v>96</v>
      </c>
      <c r="K13" s="16">
        <v>120</v>
      </c>
      <c r="L13" s="17" t="s">
        <v>23</v>
      </c>
      <c r="M13" s="17">
        <v>60</v>
      </c>
      <c r="N13" s="17">
        <f t="shared" si="3"/>
        <v>2</v>
      </c>
      <c r="O13" s="20">
        <v>1250</v>
      </c>
      <c r="P13" s="4">
        <f t="shared" si="4"/>
        <v>0.15359999999999999</v>
      </c>
      <c r="R13" s="6" t="s">
        <v>14</v>
      </c>
      <c r="S13" s="3" t="s">
        <v>34</v>
      </c>
      <c r="T13" s="20" t="s">
        <v>27</v>
      </c>
      <c r="U13" s="4">
        <f t="shared" si="0"/>
        <v>96</v>
      </c>
      <c r="V13" s="4">
        <f t="shared" si="1"/>
        <v>2</v>
      </c>
      <c r="W13" s="4">
        <f t="shared" si="1"/>
        <v>1250</v>
      </c>
      <c r="X13" s="4">
        <f t="shared" si="1"/>
        <v>0.15359999999999999</v>
      </c>
    </row>
    <row r="14" spans="2:32" ht="70" customHeight="1" thickBot="1" x14ac:dyDescent="0.4">
      <c r="B14" s="11" t="s">
        <v>15</v>
      </c>
      <c r="C14" s="3" t="s">
        <v>35</v>
      </c>
      <c r="D14" s="11" t="s">
        <v>26</v>
      </c>
      <c r="E14" s="18" t="s">
        <v>20</v>
      </c>
      <c r="F14" s="14">
        <v>47</v>
      </c>
      <c r="G14" s="13" t="s">
        <v>17</v>
      </c>
      <c r="H14" s="19">
        <v>10</v>
      </c>
      <c r="I14" s="17" t="s">
        <v>18</v>
      </c>
      <c r="J14" s="17">
        <f t="shared" si="2"/>
        <v>470</v>
      </c>
      <c r="K14" s="19">
        <v>180</v>
      </c>
      <c r="L14" s="17" t="s">
        <v>23</v>
      </c>
      <c r="M14" s="17">
        <v>60</v>
      </c>
      <c r="N14" s="17">
        <f t="shared" si="3"/>
        <v>3</v>
      </c>
      <c r="O14" s="20">
        <v>1250</v>
      </c>
      <c r="P14" s="4">
        <f t="shared" si="4"/>
        <v>1.1279999999999999</v>
      </c>
      <c r="R14" s="6" t="s">
        <v>15</v>
      </c>
      <c r="S14" s="3" t="s">
        <v>35</v>
      </c>
      <c r="T14" s="20" t="s">
        <v>26</v>
      </c>
      <c r="U14" s="4">
        <f t="shared" si="0"/>
        <v>470</v>
      </c>
      <c r="V14" s="4">
        <f t="shared" si="1"/>
        <v>3</v>
      </c>
      <c r="W14" s="4">
        <f t="shared" si="1"/>
        <v>1250</v>
      </c>
      <c r="X14" s="4">
        <f t="shared" si="1"/>
        <v>1.1279999999999999</v>
      </c>
    </row>
    <row r="15" spans="2:32" ht="59.5" customHeight="1" thickBot="1" x14ac:dyDescent="0.4">
      <c r="B15" s="12" t="s">
        <v>16</v>
      </c>
      <c r="C15" s="3" t="s">
        <v>36</v>
      </c>
      <c r="D15" s="12" t="s">
        <v>27</v>
      </c>
      <c r="E15" s="18" t="s">
        <v>19</v>
      </c>
      <c r="F15" s="18">
        <v>1</v>
      </c>
      <c r="G15" s="13" t="s">
        <v>17</v>
      </c>
      <c r="H15" s="19">
        <v>40</v>
      </c>
      <c r="I15" s="17" t="s">
        <v>18</v>
      </c>
      <c r="J15" s="17">
        <v>0</v>
      </c>
      <c r="K15" s="19">
        <v>120</v>
      </c>
      <c r="L15" s="17" t="s">
        <v>23</v>
      </c>
      <c r="M15" s="17">
        <v>60</v>
      </c>
      <c r="N15" s="17">
        <v>0</v>
      </c>
      <c r="O15" s="18">
        <v>1250</v>
      </c>
      <c r="P15" s="4">
        <f t="shared" si="4"/>
        <v>0</v>
      </c>
      <c r="Q15" s="9"/>
      <c r="R15" s="5" t="s">
        <v>16</v>
      </c>
      <c r="S15" s="3" t="s">
        <v>36</v>
      </c>
      <c r="T15" s="18" t="s">
        <v>27</v>
      </c>
      <c r="U15" s="4">
        <f t="shared" si="0"/>
        <v>0</v>
      </c>
      <c r="V15" s="4">
        <f t="shared" si="1"/>
        <v>0</v>
      </c>
      <c r="W15" s="4">
        <f t="shared" si="1"/>
        <v>1250</v>
      </c>
      <c r="X15" s="4">
        <f t="shared" si="1"/>
        <v>0</v>
      </c>
    </row>
    <row r="17" spans="24:24" x14ac:dyDescent="0.35">
      <c r="X17" s="8">
        <f>SUM(X7:X15)</f>
        <v>6.484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5"/>
  <sheetViews>
    <sheetView tabSelected="1" topLeftCell="A10" zoomScale="83" workbookViewId="0">
      <selection activeCell="M22" sqref="M22"/>
    </sheetView>
  </sheetViews>
  <sheetFormatPr defaultRowHeight="14.5" x14ac:dyDescent="0.35"/>
  <cols>
    <col min="1" max="1" width="3.6328125" style="21" customWidth="1"/>
    <col min="2" max="2" width="3.08984375" style="21" bestFit="1" customWidth="1"/>
    <col min="3" max="3" width="20.6328125" style="21" customWidth="1"/>
    <col min="4" max="4" width="8.7265625" style="21"/>
    <col min="5" max="5" width="2.36328125" style="21" bestFit="1" customWidth="1"/>
    <col min="6" max="6" width="3.90625" style="21" bestFit="1" customWidth="1"/>
    <col min="7" max="7" width="1.54296875" style="21" bestFit="1" customWidth="1"/>
    <col min="8" max="8" width="2.90625" style="21" bestFit="1" customWidth="1"/>
    <col min="9" max="9" width="1.90625" style="21" bestFit="1" customWidth="1"/>
    <col min="10" max="10" width="8.81640625" style="21" bestFit="1" customWidth="1"/>
    <col min="11" max="11" width="4.1796875" style="21" bestFit="1" customWidth="1"/>
    <col min="12" max="12" width="1.26953125" style="21" bestFit="1" customWidth="1"/>
    <col min="13" max="13" width="2.54296875" style="21" bestFit="1" customWidth="1"/>
    <col min="14" max="14" width="9.453125" style="21" bestFit="1" customWidth="1"/>
    <col min="15" max="15" width="8.81640625" style="21" bestFit="1" customWidth="1"/>
    <col min="16" max="17" width="8.7265625" style="21"/>
    <col min="18" max="18" width="3.08984375" style="21" bestFit="1" customWidth="1"/>
    <col min="19" max="19" width="20.6328125" style="21" customWidth="1"/>
    <col min="20" max="16384" width="8.7265625" style="21"/>
  </cols>
  <sheetData>
    <row r="2" spans="1:32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32" ht="18" x14ac:dyDescent="0.4">
      <c r="A3" s="24"/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4"/>
      <c r="R3" s="28" t="s">
        <v>24</v>
      </c>
      <c r="S3" s="28"/>
      <c r="T3" s="28"/>
      <c r="U3" s="28"/>
      <c r="V3" s="28"/>
      <c r="W3" s="28"/>
      <c r="X3" s="28"/>
      <c r="Y3" s="22"/>
      <c r="Z3" s="22"/>
      <c r="AA3" s="22"/>
      <c r="AB3" s="22"/>
      <c r="AC3" s="22"/>
      <c r="AD3" s="22"/>
      <c r="AE3" s="22"/>
      <c r="AF3" s="22"/>
    </row>
    <row r="4" spans="1:32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1:32" ht="15" thickBot="1" x14ac:dyDescent="0.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</row>
    <row r="6" spans="1:32" ht="39.5" thickBot="1" x14ac:dyDescent="0.4">
      <c r="A6" s="24"/>
      <c r="B6" s="25" t="s">
        <v>1</v>
      </c>
      <c r="C6" s="26" t="s">
        <v>2</v>
      </c>
      <c r="D6" s="26" t="s">
        <v>4</v>
      </c>
      <c r="E6" s="26"/>
      <c r="F6" s="26"/>
      <c r="G6" s="26"/>
      <c r="H6" s="31"/>
      <c r="I6" s="26"/>
      <c r="J6" s="26" t="s">
        <v>3</v>
      </c>
      <c r="K6" s="27"/>
      <c r="L6" s="26"/>
      <c r="M6" s="26"/>
      <c r="N6" s="26" t="s">
        <v>5</v>
      </c>
      <c r="O6" s="26" t="s">
        <v>6</v>
      </c>
      <c r="P6" s="26" t="s">
        <v>7</v>
      </c>
      <c r="Q6" s="24"/>
      <c r="R6" s="25" t="s">
        <v>1</v>
      </c>
      <c r="S6" s="26" t="s">
        <v>2</v>
      </c>
      <c r="T6" s="26" t="s">
        <v>4</v>
      </c>
      <c r="U6" s="26" t="s">
        <v>3</v>
      </c>
      <c r="V6" s="26" t="s">
        <v>5</v>
      </c>
      <c r="W6" s="26" t="s">
        <v>6</v>
      </c>
      <c r="X6" s="26" t="s">
        <v>7</v>
      </c>
    </row>
    <row r="7" spans="1:32" ht="43" customHeight="1" thickBot="1" x14ac:dyDescent="0.4">
      <c r="B7" s="10" t="s">
        <v>8</v>
      </c>
      <c r="C7" s="12" t="s">
        <v>28</v>
      </c>
      <c r="D7" s="13" t="s">
        <v>26</v>
      </c>
      <c r="E7" s="14" t="s">
        <v>22</v>
      </c>
      <c r="F7" s="14">
        <v>235</v>
      </c>
      <c r="G7" s="13" t="s">
        <v>17</v>
      </c>
      <c r="H7" s="32">
        <v>1</v>
      </c>
      <c r="I7" s="17" t="s">
        <v>18</v>
      </c>
      <c r="J7" s="17">
        <f>F7*H7</f>
        <v>235</v>
      </c>
      <c r="K7" s="16">
        <v>15</v>
      </c>
      <c r="L7" s="17" t="s">
        <v>23</v>
      </c>
      <c r="M7" s="17">
        <v>60</v>
      </c>
      <c r="N7" s="17">
        <f>K7/M7</f>
        <v>0.25</v>
      </c>
      <c r="O7" s="17">
        <v>1250</v>
      </c>
      <c r="P7" s="17">
        <f>J7*N7/O7</f>
        <v>4.7E-2</v>
      </c>
      <c r="R7" s="10" t="s">
        <v>8</v>
      </c>
      <c r="S7" s="12" t="str">
        <f>C7</f>
        <v>Mempelajari tugas dan petunjuk teknis yang diberikan atasan</v>
      </c>
      <c r="T7" s="17" t="str">
        <f>D7</f>
        <v>Kegiatan</v>
      </c>
      <c r="U7" s="17">
        <f t="shared" ref="U7:U12" si="0">J7</f>
        <v>235</v>
      </c>
      <c r="V7" s="17">
        <f t="shared" ref="V7:V12" si="1">N7</f>
        <v>0.25</v>
      </c>
      <c r="W7" s="17">
        <f t="shared" ref="W7:W12" si="2">O7</f>
        <v>1250</v>
      </c>
      <c r="X7" s="17">
        <f t="shared" ref="X7:X12" si="3">P7</f>
        <v>4.7E-2</v>
      </c>
    </row>
    <row r="8" spans="1:32" ht="73.5" customHeight="1" thickBot="1" x14ac:dyDescent="0.4">
      <c r="B8" s="10" t="s">
        <v>9</v>
      </c>
      <c r="C8" s="10" t="s">
        <v>38</v>
      </c>
      <c r="D8" s="13" t="s">
        <v>26</v>
      </c>
      <c r="E8" s="14" t="s">
        <v>22</v>
      </c>
      <c r="F8" s="14">
        <v>235</v>
      </c>
      <c r="G8" s="13" t="s">
        <v>17</v>
      </c>
      <c r="H8" s="32">
        <v>1</v>
      </c>
      <c r="I8" s="17" t="s">
        <v>18</v>
      </c>
      <c r="J8" s="17">
        <f>F8*H8</f>
        <v>235</v>
      </c>
      <c r="K8" s="16">
        <v>30</v>
      </c>
      <c r="L8" s="17" t="s">
        <v>23</v>
      </c>
      <c r="M8" s="17">
        <v>60</v>
      </c>
      <c r="N8" s="17">
        <f>K8/M8</f>
        <v>0.5</v>
      </c>
      <c r="O8" s="17">
        <v>1250</v>
      </c>
      <c r="P8" s="17">
        <f>J8*N8/O8</f>
        <v>9.4E-2</v>
      </c>
      <c r="R8" s="10" t="s">
        <v>9</v>
      </c>
      <c r="S8" s="12" t="str">
        <f t="shared" ref="S8:S12" si="4">C8</f>
        <v>Melakukan kesiapan Layanan sesuai dengan petunjuk dan arahan pimpinan untuk kelancaran pelaksanaan tugas</v>
      </c>
      <c r="T8" s="17" t="str">
        <f t="shared" ref="T8:T12" si="5">D8</f>
        <v>Kegiatan</v>
      </c>
      <c r="U8" s="17">
        <f>J8</f>
        <v>235</v>
      </c>
      <c r="V8" s="17">
        <f t="shared" si="1"/>
        <v>0.5</v>
      </c>
      <c r="W8" s="17">
        <f t="shared" si="2"/>
        <v>1250</v>
      </c>
      <c r="X8" s="17">
        <f t="shared" si="3"/>
        <v>9.4E-2</v>
      </c>
    </row>
    <row r="9" spans="1:32" ht="52.5" thickBot="1" x14ac:dyDescent="0.4">
      <c r="B9" s="10" t="s">
        <v>10</v>
      </c>
      <c r="C9" s="10" t="s">
        <v>39</v>
      </c>
      <c r="D9" s="13" t="s">
        <v>26</v>
      </c>
      <c r="E9" s="14" t="s">
        <v>22</v>
      </c>
      <c r="F9" s="14">
        <v>235</v>
      </c>
      <c r="G9" s="13" t="s">
        <v>17</v>
      </c>
      <c r="H9" s="32">
        <v>1</v>
      </c>
      <c r="I9" s="17" t="s">
        <v>18</v>
      </c>
      <c r="J9" s="17">
        <f>F9*H9</f>
        <v>235</v>
      </c>
      <c r="K9" s="16">
        <v>240</v>
      </c>
      <c r="L9" s="17" t="s">
        <v>23</v>
      </c>
      <c r="M9" s="17">
        <v>60</v>
      </c>
      <c r="N9" s="17">
        <f>K9/M9</f>
        <v>4</v>
      </c>
      <c r="O9" s="17">
        <v>1250</v>
      </c>
      <c r="P9" s="17">
        <f>J9*N9/O9</f>
        <v>0.752</v>
      </c>
      <c r="R9" s="10" t="s">
        <v>10</v>
      </c>
      <c r="S9" s="12" t="str">
        <f t="shared" si="4"/>
        <v>Melakukan Layanan sesuai dengan arahan pimpinan dalam rangka pelaksanaan tugas kedinasan</v>
      </c>
      <c r="T9" s="17" t="str">
        <f t="shared" si="5"/>
        <v>Kegiatan</v>
      </c>
      <c r="U9" s="17">
        <f t="shared" si="0"/>
        <v>235</v>
      </c>
      <c r="V9" s="17">
        <f t="shared" si="1"/>
        <v>4</v>
      </c>
      <c r="W9" s="17">
        <f t="shared" si="2"/>
        <v>1250</v>
      </c>
      <c r="X9" s="17">
        <f t="shared" si="3"/>
        <v>0.752</v>
      </c>
    </row>
    <row r="10" spans="1:32" ht="43.5" customHeight="1" thickBot="1" x14ac:dyDescent="0.4">
      <c r="B10" s="10" t="s">
        <v>11</v>
      </c>
      <c r="C10" s="12" t="s">
        <v>40</v>
      </c>
      <c r="D10" s="13" t="s">
        <v>26</v>
      </c>
      <c r="E10" s="14" t="s">
        <v>22</v>
      </c>
      <c r="F10" s="14">
        <v>235</v>
      </c>
      <c r="G10" s="13" t="s">
        <v>17</v>
      </c>
      <c r="H10" s="32">
        <v>1</v>
      </c>
      <c r="I10" s="17" t="s">
        <v>18</v>
      </c>
      <c r="J10" s="17">
        <f>F10*H10</f>
        <v>235</v>
      </c>
      <c r="K10" s="16">
        <v>60</v>
      </c>
      <c r="L10" s="17" t="s">
        <v>23</v>
      </c>
      <c r="M10" s="17">
        <v>60</v>
      </c>
      <c r="N10" s="17">
        <f>K10/M10</f>
        <v>1</v>
      </c>
      <c r="O10" s="17">
        <v>1250</v>
      </c>
      <c r="P10" s="17">
        <f>J10*N10/O10</f>
        <v>0.188</v>
      </c>
      <c r="R10" s="10" t="s">
        <v>11</v>
      </c>
      <c r="S10" s="12" t="str">
        <f t="shared" si="4"/>
        <v>Melakukan pemeliharaan atau perbaikan kualitas standar pelayanan</v>
      </c>
      <c r="T10" s="17" t="str">
        <f t="shared" si="5"/>
        <v>Kegiatan</v>
      </c>
      <c r="U10" s="17">
        <f t="shared" si="0"/>
        <v>235</v>
      </c>
      <c r="V10" s="17">
        <f t="shared" si="1"/>
        <v>1</v>
      </c>
      <c r="W10" s="17">
        <f t="shared" si="2"/>
        <v>1250</v>
      </c>
      <c r="X10" s="17">
        <f t="shared" si="3"/>
        <v>0.188</v>
      </c>
    </row>
    <row r="11" spans="1:32" ht="70" customHeight="1" thickBot="1" x14ac:dyDescent="0.4">
      <c r="B11" s="11" t="s">
        <v>12</v>
      </c>
      <c r="C11" s="10" t="s">
        <v>41</v>
      </c>
      <c r="D11" s="11" t="s">
        <v>27</v>
      </c>
      <c r="E11" s="18" t="s">
        <v>20</v>
      </c>
      <c r="F11" s="14">
        <v>47</v>
      </c>
      <c r="G11" s="13" t="s">
        <v>17</v>
      </c>
      <c r="H11" s="33">
        <v>1</v>
      </c>
      <c r="I11" s="17" t="s">
        <v>18</v>
      </c>
      <c r="J11" s="17">
        <f t="shared" ref="J8:J11" si="6">F11*H11</f>
        <v>47</v>
      </c>
      <c r="K11" s="19">
        <v>45</v>
      </c>
      <c r="L11" s="17" t="s">
        <v>23</v>
      </c>
      <c r="M11" s="17">
        <v>60</v>
      </c>
      <c r="N11" s="17">
        <f t="shared" ref="N8:N11" si="7">K11/M11</f>
        <v>0.75</v>
      </c>
      <c r="O11" s="20">
        <v>1250</v>
      </c>
      <c r="P11" s="29">
        <f t="shared" ref="P8:P12" si="8">J11*N11/O11</f>
        <v>2.8199999999999999E-2</v>
      </c>
      <c r="R11" s="11" t="s">
        <v>12</v>
      </c>
      <c r="S11" s="12" t="str">
        <f t="shared" si="4"/>
        <v>Melaporkan pelaksanaan dan hasil kegiatan kepada Atasan sebagai bahan evaluasi dan pertanggungjawaban</v>
      </c>
      <c r="T11" s="17" t="str">
        <f t="shared" si="5"/>
        <v>Laporan</v>
      </c>
      <c r="U11" s="17">
        <f t="shared" si="0"/>
        <v>47</v>
      </c>
      <c r="V11" s="17">
        <f t="shared" si="1"/>
        <v>0.75</v>
      </c>
      <c r="W11" s="17">
        <f t="shared" si="2"/>
        <v>1250</v>
      </c>
      <c r="X11" s="29">
        <f t="shared" si="3"/>
        <v>2.8199999999999999E-2</v>
      </c>
    </row>
    <row r="12" spans="1:32" ht="59.5" customHeight="1" thickBot="1" x14ac:dyDescent="0.4">
      <c r="B12" s="12" t="s">
        <v>13</v>
      </c>
      <c r="C12" s="10" t="s">
        <v>42</v>
      </c>
      <c r="D12" s="12" t="s">
        <v>27</v>
      </c>
      <c r="E12" s="18" t="s">
        <v>19</v>
      </c>
      <c r="F12" s="18">
        <v>1</v>
      </c>
      <c r="G12" s="13" t="s">
        <v>17</v>
      </c>
      <c r="H12" s="33">
        <v>0</v>
      </c>
      <c r="I12" s="17" t="s">
        <v>18</v>
      </c>
      <c r="J12" s="17">
        <v>0</v>
      </c>
      <c r="K12" s="19">
        <v>0</v>
      </c>
      <c r="L12" s="17" t="s">
        <v>23</v>
      </c>
      <c r="M12" s="17">
        <v>60</v>
      </c>
      <c r="N12" s="17">
        <v>0</v>
      </c>
      <c r="O12" s="18">
        <v>1250</v>
      </c>
      <c r="P12" s="17">
        <f t="shared" si="8"/>
        <v>0</v>
      </c>
      <c r="Q12" s="23"/>
      <c r="R12" s="12" t="s">
        <v>13</v>
      </c>
      <c r="S12" s="12" t="str">
        <f t="shared" si="4"/>
        <v xml:space="preserve">Melaksanakan tugas kedinasan lain yang diberikan oleh atasan </v>
      </c>
      <c r="T12" s="17" t="str">
        <f t="shared" si="5"/>
        <v>Laporan</v>
      </c>
      <c r="U12" s="17">
        <f t="shared" si="0"/>
        <v>0</v>
      </c>
      <c r="V12" s="17">
        <f t="shared" si="1"/>
        <v>0</v>
      </c>
      <c r="W12" s="17">
        <f t="shared" si="2"/>
        <v>1250</v>
      </c>
      <c r="X12" s="17">
        <f t="shared" si="3"/>
        <v>0</v>
      </c>
    </row>
    <row r="14" spans="1:32" x14ac:dyDescent="0.35">
      <c r="X14" s="30">
        <f>SUM(X7:X12)</f>
        <v>1.1092</v>
      </c>
    </row>
    <row r="15" spans="1:32" x14ac:dyDescent="0.35">
      <c r="X15" s="24">
        <v>1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5"/>
  <sheetViews>
    <sheetView topLeftCell="A10" zoomScale="83" workbookViewId="0">
      <selection activeCell="U21" sqref="U21"/>
    </sheetView>
  </sheetViews>
  <sheetFormatPr defaultRowHeight="14.5" x14ac:dyDescent="0.35"/>
  <cols>
    <col min="1" max="1" width="3.6328125" style="21" customWidth="1"/>
    <col min="2" max="2" width="3.08984375" style="21" bestFit="1" customWidth="1"/>
    <col min="3" max="3" width="20.6328125" style="21" customWidth="1"/>
    <col min="4" max="4" width="8.7265625" style="21"/>
    <col min="5" max="5" width="2.36328125" style="21" bestFit="1" customWidth="1"/>
    <col min="6" max="6" width="3.90625" style="21" bestFit="1" customWidth="1"/>
    <col min="7" max="7" width="1.54296875" style="21" bestFit="1" customWidth="1"/>
    <col min="8" max="8" width="2.90625" style="21" bestFit="1" customWidth="1"/>
    <col min="9" max="9" width="1.90625" style="21" bestFit="1" customWidth="1"/>
    <col min="10" max="10" width="8.81640625" style="21" bestFit="1" customWidth="1"/>
    <col min="11" max="11" width="4.1796875" style="21" bestFit="1" customWidth="1"/>
    <col min="12" max="12" width="1.26953125" style="21" bestFit="1" customWidth="1"/>
    <col min="13" max="13" width="2.54296875" style="21" bestFit="1" customWidth="1"/>
    <col min="14" max="14" width="9.453125" style="21" bestFit="1" customWidth="1"/>
    <col min="15" max="15" width="8.81640625" style="21" bestFit="1" customWidth="1"/>
    <col min="16" max="17" width="8.7265625" style="21"/>
    <col min="18" max="18" width="3.08984375" style="21" bestFit="1" customWidth="1"/>
    <col min="19" max="19" width="20.6328125" style="21" customWidth="1"/>
    <col min="20" max="16384" width="8.7265625" style="21"/>
  </cols>
  <sheetData>
    <row r="2" spans="1:32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32" ht="18" x14ac:dyDescent="0.4">
      <c r="A3" s="24"/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4"/>
      <c r="R3" s="28" t="s">
        <v>24</v>
      </c>
      <c r="S3" s="28"/>
      <c r="T3" s="28"/>
      <c r="U3" s="28"/>
      <c r="V3" s="28"/>
      <c r="W3" s="28"/>
      <c r="X3" s="28"/>
      <c r="Y3" s="22"/>
      <c r="Z3" s="22"/>
      <c r="AA3" s="22"/>
      <c r="AB3" s="22"/>
      <c r="AC3" s="22"/>
      <c r="AD3" s="22"/>
      <c r="AE3" s="22"/>
      <c r="AF3" s="22"/>
    </row>
    <row r="4" spans="1:32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1:32" ht="15" thickBot="1" x14ac:dyDescent="0.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</row>
    <row r="6" spans="1:32" ht="39.5" thickBot="1" x14ac:dyDescent="0.4">
      <c r="A6" s="24"/>
      <c r="B6" s="25" t="s">
        <v>1</v>
      </c>
      <c r="C6" s="26" t="s">
        <v>2</v>
      </c>
      <c r="D6" s="26" t="s">
        <v>4</v>
      </c>
      <c r="E6" s="26"/>
      <c r="F6" s="26"/>
      <c r="G6" s="26"/>
      <c r="H6" s="31"/>
      <c r="I6" s="26"/>
      <c r="J6" s="26" t="s">
        <v>3</v>
      </c>
      <c r="K6" s="27"/>
      <c r="L6" s="26"/>
      <c r="M6" s="26"/>
      <c r="N6" s="26" t="s">
        <v>5</v>
      </c>
      <c r="O6" s="26" t="s">
        <v>6</v>
      </c>
      <c r="P6" s="26" t="s">
        <v>7</v>
      </c>
      <c r="Q6" s="24"/>
      <c r="R6" s="25" t="s">
        <v>1</v>
      </c>
      <c r="S6" s="26" t="s">
        <v>2</v>
      </c>
      <c r="T6" s="26" t="s">
        <v>4</v>
      </c>
      <c r="U6" s="26" t="s">
        <v>3</v>
      </c>
      <c r="V6" s="26" t="s">
        <v>5</v>
      </c>
      <c r="W6" s="26" t="s">
        <v>6</v>
      </c>
      <c r="X6" s="26" t="s">
        <v>7</v>
      </c>
    </row>
    <row r="7" spans="1:32" ht="43" customHeight="1" thickBot="1" x14ac:dyDescent="0.4">
      <c r="B7" s="10" t="s">
        <v>8</v>
      </c>
      <c r="C7" s="12" t="s">
        <v>28</v>
      </c>
      <c r="D7" s="13" t="s">
        <v>26</v>
      </c>
      <c r="E7" s="14" t="s">
        <v>22</v>
      </c>
      <c r="F7" s="14">
        <v>235</v>
      </c>
      <c r="G7" s="13" t="s">
        <v>17</v>
      </c>
      <c r="H7" s="32">
        <v>2</v>
      </c>
      <c r="I7" s="17" t="s">
        <v>18</v>
      </c>
      <c r="J7" s="17">
        <f>F7*H7</f>
        <v>470</v>
      </c>
      <c r="K7" s="16">
        <v>15</v>
      </c>
      <c r="L7" s="17" t="s">
        <v>23</v>
      </c>
      <c r="M7" s="17">
        <v>60</v>
      </c>
      <c r="N7" s="17">
        <f>K7/M7</f>
        <v>0.25</v>
      </c>
      <c r="O7" s="17">
        <v>1250</v>
      </c>
      <c r="P7" s="17">
        <f>J7*N7/O7</f>
        <v>9.4E-2</v>
      </c>
      <c r="R7" s="10" t="s">
        <v>8</v>
      </c>
      <c r="S7" s="12" t="str">
        <f>C7</f>
        <v>Mempelajari tugas dan petunjuk teknis yang diberikan atasan</v>
      </c>
      <c r="T7" s="17" t="str">
        <f>D7</f>
        <v>Kegiatan</v>
      </c>
      <c r="U7" s="17">
        <f t="shared" ref="U7:U12" si="0">J7</f>
        <v>470</v>
      </c>
      <c r="V7" s="17">
        <f t="shared" ref="V7:X12" si="1">N7</f>
        <v>0.25</v>
      </c>
      <c r="W7" s="17">
        <f t="shared" si="1"/>
        <v>1250</v>
      </c>
      <c r="X7" s="17">
        <f t="shared" si="1"/>
        <v>9.4E-2</v>
      </c>
    </row>
    <row r="8" spans="1:32" ht="73.5" customHeight="1" thickBot="1" x14ac:dyDescent="0.4">
      <c r="B8" s="10" t="s">
        <v>9</v>
      </c>
      <c r="C8" s="10" t="s">
        <v>38</v>
      </c>
      <c r="D8" s="13" t="s">
        <v>26</v>
      </c>
      <c r="E8" s="14" t="s">
        <v>22</v>
      </c>
      <c r="F8" s="14">
        <v>235</v>
      </c>
      <c r="G8" s="13" t="s">
        <v>17</v>
      </c>
      <c r="H8" s="32">
        <v>2</v>
      </c>
      <c r="I8" s="17" t="s">
        <v>18</v>
      </c>
      <c r="J8" s="17">
        <f>F8*H8</f>
        <v>470</v>
      </c>
      <c r="K8" s="16">
        <v>30</v>
      </c>
      <c r="L8" s="17" t="s">
        <v>23</v>
      </c>
      <c r="M8" s="17">
        <v>60</v>
      </c>
      <c r="N8" s="17">
        <f>K8/M8</f>
        <v>0.5</v>
      </c>
      <c r="O8" s="17">
        <v>1250</v>
      </c>
      <c r="P8" s="17">
        <f>J8*N8/O8</f>
        <v>0.188</v>
      </c>
      <c r="R8" s="10" t="s">
        <v>9</v>
      </c>
      <c r="S8" s="12" t="str">
        <f t="shared" ref="S8:T12" si="2">C8</f>
        <v>Melakukan kesiapan Layanan sesuai dengan petunjuk dan arahan pimpinan untuk kelancaran pelaksanaan tugas</v>
      </c>
      <c r="T8" s="17" t="str">
        <f t="shared" si="2"/>
        <v>Kegiatan</v>
      </c>
      <c r="U8" s="17">
        <f>J8</f>
        <v>470</v>
      </c>
      <c r="V8" s="17">
        <f t="shared" si="1"/>
        <v>0.5</v>
      </c>
      <c r="W8" s="17">
        <f t="shared" si="1"/>
        <v>1250</v>
      </c>
      <c r="X8" s="17">
        <f t="shared" si="1"/>
        <v>0.188</v>
      </c>
    </row>
    <row r="9" spans="1:32" ht="52.5" thickBot="1" x14ac:dyDescent="0.4">
      <c r="B9" s="10" t="s">
        <v>10</v>
      </c>
      <c r="C9" s="10" t="s">
        <v>39</v>
      </c>
      <c r="D9" s="13" t="s">
        <v>26</v>
      </c>
      <c r="E9" s="14" t="s">
        <v>22</v>
      </c>
      <c r="F9" s="14">
        <v>235</v>
      </c>
      <c r="G9" s="13" t="s">
        <v>17</v>
      </c>
      <c r="H9" s="32">
        <v>2</v>
      </c>
      <c r="I9" s="17" t="s">
        <v>18</v>
      </c>
      <c r="J9" s="17">
        <f>F9*H9</f>
        <v>470</v>
      </c>
      <c r="K9" s="16">
        <v>240</v>
      </c>
      <c r="L9" s="17" t="s">
        <v>23</v>
      </c>
      <c r="M9" s="17">
        <v>60</v>
      </c>
      <c r="N9" s="17">
        <f>K9/M9</f>
        <v>4</v>
      </c>
      <c r="O9" s="17">
        <v>1250</v>
      </c>
      <c r="P9" s="17">
        <f>J9*N9/O9</f>
        <v>1.504</v>
      </c>
      <c r="R9" s="10" t="s">
        <v>10</v>
      </c>
      <c r="S9" s="12" t="str">
        <f t="shared" si="2"/>
        <v>Melakukan Layanan sesuai dengan arahan pimpinan dalam rangka pelaksanaan tugas kedinasan</v>
      </c>
      <c r="T9" s="17" t="str">
        <f t="shared" si="2"/>
        <v>Kegiatan</v>
      </c>
      <c r="U9" s="17">
        <f t="shared" si="0"/>
        <v>470</v>
      </c>
      <c r="V9" s="17">
        <f t="shared" si="1"/>
        <v>4</v>
      </c>
      <c r="W9" s="17">
        <f t="shared" si="1"/>
        <v>1250</v>
      </c>
      <c r="X9" s="17">
        <f t="shared" si="1"/>
        <v>1.504</v>
      </c>
    </row>
    <row r="10" spans="1:32" ht="43.5" customHeight="1" thickBot="1" x14ac:dyDescent="0.4">
      <c r="B10" s="10" t="s">
        <v>11</v>
      </c>
      <c r="C10" s="12" t="s">
        <v>40</v>
      </c>
      <c r="D10" s="13" t="s">
        <v>26</v>
      </c>
      <c r="E10" s="14" t="s">
        <v>22</v>
      </c>
      <c r="F10" s="14">
        <v>235</v>
      </c>
      <c r="G10" s="13" t="s">
        <v>17</v>
      </c>
      <c r="H10" s="32">
        <v>2</v>
      </c>
      <c r="I10" s="17" t="s">
        <v>18</v>
      </c>
      <c r="J10" s="17">
        <f>F10*H10</f>
        <v>470</v>
      </c>
      <c r="K10" s="16">
        <v>60</v>
      </c>
      <c r="L10" s="17" t="s">
        <v>23</v>
      </c>
      <c r="M10" s="17">
        <v>60</v>
      </c>
      <c r="N10" s="17">
        <f>K10/M10</f>
        <v>1</v>
      </c>
      <c r="O10" s="17">
        <v>1250</v>
      </c>
      <c r="P10" s="17">
        <f>J10*N10/O10</f>
        <v>0.376</v>
      </c>
      <c r="R10" s="10" t="s">
        <v>11</v>
      </c>
      <c r="S10" s="12" t="str">
        <f t="shared" si="2"/>
        <v>Melakukan pemeliharaan atau perbaikan kualitas standar pelayanan</v>
      </c>
      <c r="T10" s="17" t="str">
        <f t="shared" si="2"/>
        <v>Kegiatan</v>
      </c>
      <c r="U10" s="17">
        <f t="shared" si="0"/>
        <v>470</v>
      </c>
      <c r="V10" s="17">
        <f t="shared" si="1"/>
        <v>1</v>
      </c>
      <c r="W10" s="17">
        <f t="shared" si="1"/>
        <v>1250</v>
      </c>
      <c r="X10" s="17">
        <f t="shared" si="1"/>
        <v>0.376</v>
      </c>
    </row>
    <row r="11" spans="1:32" ht="70" customHeight="1" thickBot="1" x14ac:dyDescent="0.4">
      <c r="B11" s="11" t="s">
        <v>12</v>
      </c>
      <c r="C11" s="10" t="s">
        <v>41</v>
      </c>
      <c r="D11" s="11" t="s">
        <v>27</v>
      </c>
      <c r="E11" s="18" t="s">
        <v>20</v>
      </c>
      <c r="F11" s="14">
        <v>47</v>
      </c>
      <c r="G11" s="13" t="s">
        <v>17</v>
      </c>
      <c r="H11" s="33">
        <v>2</v>
      </c>
      <c r="I11" s="17" t="s">
        <v>18</v>
      </c>
      <c r="J11" s="17">
        <f t="shared" ref="J11:J14" si="3">F11*H11</f>
        <v>94</v>
      </c>
      <c r="K11" s="19">
        <v>45</v>
      </c>
      <c r="L11" s="17" t="s">
        <v>23</v>
      </c>
      <c r="M11" s="17">
        <v>60</v>
      </c>
      <c r="N11" s="17">
        <f t="shared" ref="N11:N14" si="4">K11/M11</f>
        <v>0.75</v>
      </c>
      <c r="O11" s="20">
        <v>1250</v>
      </c>
      <c r="P11" s="29">
        <f t="shared" ref="P11:P15" si="5">J11*N11/O11</f>
        <v>5.6399999999999999E-2</v>
      </c>
      <c r="R11" s="11" t="s">
        <v>12</v>
      </c>
      <c r="S11" s="12" t="str">
        <f t="shared" si="2"/>
        <v>Melaporkan pelaksanaan dan hasil kegiatan kepada Atasan sebagai bahan evaluasi dan pertanggungjawaban</v>
      </c>
      <c r="T11" s="17" t="str">
        <f t="shared" si="2"/>
        <v>Laporan</v>
      </c>
      <c r="U11" s="17">
        <f t="shared" si="0"/>
        <v>94</v>
      </c>
      <c r="V11" s="17">
        <f t="shared" si="1"/>
        <v>0.75</v>
      </c>
      <c r="W11" s="17">
        <f t="shared" si="1"/>
        <v>1250</v>
      </c>
      <c r="X11" s="29">
        <f t="shared" si="1"/>
        <v>5.6399999999999999E-2</v>
      </c>
    </row>
    <row r="12" spans="1:32" ht="59.5" customHeight="1" thickBot="1" x14ac:dyDescent="0.4">
      <c r="B12" s="12" t="s">
        <v>13</v>
      </c>
      <c r="C12" s="10" t="s">
        <v>42</v>
      </c>
      <c r="D12" s="12" t="s">
        <v>27</v>
      </c>
      <c r="E12" s="18" t="s">
        <v>19</v>
      </c>
      <c r="F12" s="18">
        <v>1</v>
      </c>
      <c r="G12" s="13" t="s">
        <v>17</v>
      </c>
      <c r="H12" s="33">
        <v>0</v>
      </c>
      <c r="I12" s="17" t="s">
        <v>18</v>
      </c>
      <c r="J12" s="17">
        <v>0</v>
      </c>
      <c r="K12" s="19">
        <v>0</v>
      </c>
      <c r="L12" s="17" t="s">
        <v>23</v>
      </c>
      <c r="M12" s="17">
        <v>60</v>
      </c>
      <c r="N12" s="17">
        <v>0</v>
      </c>
      <c r="O12" s="18">
        <v>1250</v>
      </c>
      <c r="P12" s="17">
        <f t="shared" si="5"/>
        <v>0</v>
      </c>
      <c r="Q12" s="23"/>
      <c r="R12" s="12" t="s">
        <v>13</v>
      </c>
      <c r="S12" s="12" t="str">
        <f t="shared" si="2"/>
        <v xml:space="preserve">Melaksanakan tugas kedinasan lain yang diberikan oleh atasan </v>
      </c>
      <c r="T12" s="17" t="str">
        <f t="shared" si="2"/>
        <v>Laporan</v>
      </c>
      <c r="U12" s="17">
        <f t="shared" si="0"/>
        <v>0</v>
      </c>
      <c r="V12" s="17">
        <f t="shared" si="1"/>
        <v>0</v>
      </c>
      <c r="W12" s="17">
        <f t="shared" si="1"/>
        <v>1250</v>
      </c>
      <c r="X12" s="17">
        <f t="shared" si="1"/>
        <v>0</v>
      </c>
    </row>
    <row r="14" spans="1:32" x14ac:dyDescent="0.35">
      <c r="X14" s="30">
        <f>SUM(X7:X12)</f>
        <v>2.2183999999999999</v>
      </c>
    </row>
    <row r="15" spans="1:32" x14ac:dyDescent="0.35">
      <c r="X15" s="24">
        <v>2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1.Analis Kelembagaan(7)</vt:lpstr>
      <vt:lpstr>ABK PUO(1)</vt:lpstr>
      <vt:lpstr>ABK PUO(2)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2017-09-18T02:02:47Z</cp:lastPrinted>
  <dcterms:created xsi:type="dcterms:W3CDTF">2017-09-13T02:21:13Z</dcterms:created>
  <dcterms:modified xsi:type="dcterms:W3CDTF">2024-01-18T11:41:53Z</dcterms:modified>
</cp:coreProperties>
</file>